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Nombre del trabajador" sheetId="1" r:id="rId4"/>
  </sheets>
  <definedNames/>
  <calcPr/>
  <extLst>
    <ext uri="GoogleSheetsCustomDataVersion2">
      <go:sheetsCustomData xmlns:go="http://customooxmlschemas.google.com/" r:id="rId5" roundtripDataChecksum="DMgb9B9nnnjnzuJNqrwxJNgLlMRYneQTwsbODGnnQaU="/>
    </ext>
  </extLst>
</workbook>
</file>

<file path=xl/sharedStrings.xml><?xml version="1.0" encoding="utf-8"?>
<sst xmlns="http://schemas.openxmlformats.org/spreadsheetml/2006/main" count="34" uniqueCount="34">
  <si>
    <t>Empleado:</t>
  </si>
  <si>
    <t>Cédula de Identidad:</t>
  </si>
  <si>
    <t>Fecha de Ingreso</t>
  </si>
  <si>
    <t>Fecha de Egreso</t>
  </si>
  <si>
    <t>Sueldo Básico Mensual:</t>
  </si>
  <si>
    <t>Sueldo Diario:</t>
  </si>
  <si>
    <t>ANTIGÜEDAD E INTERESES ACUMULADOS SOBRE PRESTACIONES</t>
  </si>
  <si>
    <t>PRESTACION DE ANTIGÜEDAD</t>
  </si>
  <si>
    <t>INTERESES</t>
  </si>
  <si>
    <t>FECHA REGISTRO</t>
  </si>
  <si>
    <t>ANTIGÜEDAD AÑO/MES</t>
  </si>
  <si>
    <t>SUELDO BASICO MENSUAL</t>
  </si>
  <si>
    <t>ALICUOTA DE UTILIDADES</t>
  </si>
  <si>
    <t>Bono Vacacional Mensual</t>
  </si>
  <si>
    <t>Sueldo Integral Mensual</t>
  </si>
  <si>
    <t>Sueldo Integral Diario</t>
  </si>
  <si>
    <t>Días</t>
  </si>
  <si>
    <t>ABONO O ANTIGÜEDAD</t>
  </si>
  <si>
    <t>ANTIGÜEDAD ACUMULADA</t>
  </si>
  <si>
    <t>TOTALES PARA INTERESES</t>
  </si>
  <si>
    <t>TASA DE INTERES</t>
  </si>
  <si>
    <t>ABONO DE INTERESES DEL MES</t>
  </si>
  <si>
    <t>INTERESES ACUMULADOS</t>
  </si>
  <si>
    <t>2MESES</t>
  </si>
  <si>
    <t>0/1</t>
  </si>
  <si>
    <t>0/2</t>
  </si>
  <si>
    <t>0/3</t>
  </si>
  <si>
    <t>0/4</t>
  </si>
  <si>
    <t>0/5</t>
  </si>
  <si>
    <t>Antigüedad Acumulada</t>
  </si>
  <si>
    <t>Intereses Acumulados</t>
  </si>
  <si>
    <t>Recibido por:</t>
  </si>
  <si>
    <t>Revisado por: Recursos Humanos</t>
  </si>
  <si>
    <t>Aprobado por: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</si>
</sst>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4">
    <numFmt numFmtId="164" formatCode="_(* #,##0.0_);_(* \(#,##0.0\);_(* &quot;-&quot;??_);_(@_)"/>
    <numFmt numFmtId="165" formatCode="_(* #,##0.00_);_(* \(#,##0.00\);_(* &quot;-&quot;??_);_(@_)"/>
    <numFmt numFmtId="166" formatCode="_-* #,##0.00\ _€_-;\-* #,##0.00\ _€_-;_-* &quot;-&quot;??\ _€_-;_-@"/>
    <numFmt numFmtId="167" formatCode="D/M/YYYY"/>
  </numFmts>
  <fonts count="17">
    <font>
      <sz val="11.0"/>
      <color theme="1"/>
      <name val="Calibri"/>
      <scheme val="minor"/>
    </font>
    <font>
      <b/>
      <sz val="12.0"/>
      <color theme="1"/>
      <name val="Arial Narrow"/>
    </font>
    <font>
      <b/>
      <sz val="11.0"/>
      <color theme="1"/>
      <name val="Helvetica Neue"/>
    </font>
    <font>
      <sz val="11.0"/>
      <color theme="1"/>
      <name val="Helvetica Neue"/>
    </font>
    <font>
      <b/>
      <sz val="8.0"/>
      <color theme="1"/>
      <name val="Helvetica Neue"/>
    </font>
    <font>
      <sz val="10.0"/>
      <color theme="1"/>
      <name val="Helvetica Neue"/>
    </font>
    <font>
      <b/>
      <sz val="10.0"/>
      <color theme="1"/>
      <name val="Helvetica Neue"/>
    </font>
    <font/>
    <font>
      <sz val="12.0"/>
      <color theme="1"/>
      <name val="Times New Roman"/>
    </font>
    <font>
      <sz val="8.0"/>
      <color theme="1"/>
      <name val="Helvetica Neue"/>
    </font>
    <font>
      <sz val="10.0"/>
      <color theme="1"/>
      <name val="Arial"/>
    </font>
    <font>
      <b/>
      <sz val="12.0"/>
      <color theme="1"/>
      <name val="Helvetica Neue"/>
    </font>
    <font>
      <b/>
      <sz val="7.0"/>
      <color theme="1"/>
      <name val="Helvetica Neue"/>
    </font>
    <font>
      <sz val="9.0"/>
      <color theme="1"/>
      <name val="Helvetica Neue"/>
    </font>
    <font>
      <sz val="9.0"/>
      <color theme="1"/>
      <name val="Arial"/>
    </font>
    <font>
      <sz val="8.0"/>
      <color theme="1"/>
      <name val="Verdana"/>
    </font>
    <font>
      <b/>
      <sz val="10.0"/>
      <color theme="1"/>
      <name val="Arial"/>
    </font>
  </fonts>
  <fills count="6">
    <fill>
      <patternFill patternType="none"/>
    </fill>
    <fill>
      <patternFill patternType="lightGray"/>
    </fill>
    <fill>
      <patternFill patternType="solid">
        <fgColor rgb="FFE5B8B7"/>
        <bgColor rgb="FFE5B8B7"/>
      </patternFill>
    </fill>
    <fill>
      <patternFill patternType="solid">
        <fgColor rgb="FF8DB3E2"/>
        <bgColor rgb="FF8DB3E2"/>
      </patternFill>
    </fill>
    <fill>
      <patternFill patternType="solid">
        <fgColor theme="0"/>
        <bgColor theme="0"/>
      </patternFill>
    </fill>
    <fill>
      <patternFill patternType="solid">
        <fgColor rgb="FFC0C0C0"/>
        <bgColor rgb="FFC0C0C0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/>
      <right/>
      <top/>
      <bottom/>
    </border>
    <border>
      <left style="medium">
        <color rgb="FF000000"/>
      </left>
      <right style="medium">
        <color rgb="FF000000"/>
      </right>
      <top/>
      <bottom style="medium">
        <color rgb="FF000000"/>
      </bottom>
    </border>
    <border>
      <bottom style="medium">
        <color rgb="FF000000"/>
      </bottom>
    </border>
  </borders>
  <cellStyleXfs count="1">
    <xf borderId="0" fillId="0" fontId="0" numFmtId="0" applyAlignment="1" applyFont="1"/>
  </cellStyleXfs>
  <cellXfs count="58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/>
    </xf>
    <xf borderId="1" fillId="0" fontId="2" numFmtId="0" xfId="0" applyAlignment="1" applyBorder="1" applyFont="1">
      <alignment horizontal="left"/>
    </xf>
    <xf borderId="1" fillId="0" fontId="3" numFmtId="0" xfId="0" applyBorder="1" applyFont="1"/>
    <xf borderId="1" fillId="0" fontId="4" numFmtId="0" xfId="0" applyAlignment="1" applyBorder="1" applyFont="1">
      <alignment readingOrder="0"/>
    </xf>
    <xf borderId="0" fillId="0" fontId="5" numFmtId="0" xfId="0" applyFont="1"/>
    <xf borderId="0" fillId="0" fontId="6" numFmtId="0" xfId="0" applyFont="1"/>
    <xf borderId="0" fillId="0" fontId="5" numFmtId="0" xfId="0" applyAlignment="1" applyFont="1">
      <alignment horizontal="center"/>
    </xf>
    <xf borderId="0" fillId="0" fontId="5" numFmtId="0" xfId="0" applyAlignment="1" applyFont="1">
      <alignment horizontal="left"/>
    </xf>
    <xf borderId="2" fillId="0" fontId="2" numFmtId="0" xfId="0" applyAlignment="1" applyBorder="1" applyFont="1">
      <alignment horizontal="left"/>
    </xf>
    <xf borderId="3" fillId="0" fontId="7" numFmtId="0" xfId="0" applyBorder="1" applyFont="1"/>
    <xf borderId="1" fillId="0" fontId="8" numFmtId="3" xfId="0" applyAlignment="1" applyBorder="1" applyFont="1" applyNumberFormat="1">
      <alignment readingOrder="0"/>
    </xf>
    <xf borderId="0" fillId="0" fontId="8" numFmtId="0" xfId="0" applyFont="1"/>
    <xf borderId="0" fillId="0" fontId="5" numFmtId="164" xfId="0" applyFont="1" applyNumberFormat="1"/>
    <xf borderId="0" fillId="0" fontId="9" numFmtId="165" xfId="0" applyFont="1" applyNumberFormat="1"/>
    <xf borderId="0" fillId="0" fontId="5" numFmtId="165" xfId="0" applyFont="1" applyNumberFormat="1"/>
    <xf borderId="0" fillId="0" fontId="5" numFmtId="166" xfId="0" applyFont="1" applyNumberFormat="1"/>
    <xf borderId="0" fillId="0" fontId="9" numFmtId="166" xfId="0" applyFont="1" applyNumberFormat="1"/>
    <xf borderId="1" fillId="0" fontId="5" numFmtId="167" xfId="0" applyAlignment="1" applyBorder="1" applyFont="1" applyNumberFormat="1">
      <alignment horizontal="right" readingOrder="0"/>
    </xf>
    <xf borderId="2" fillId="0" fontId="6" numFmtId="0" xfId="0" applyAlignment="1" applyBorder="1" applyFont="1">
      <alignment horizontal="left"/>
    </xf>
    <xf borderId="1" fillId="0" fontId="5" numFmtId="4" xfId="0" applyAlignment="1" applyBorder="1" applyFont="1" applyNumberFormat="1">
      <alignment horizontal="right" readingOrder="0"/>
    </xf>
    <xf borderId="0" fillId="0" fontId="10" numFmtId="0" xfId="0" applyFont="1"/>
    <xf borderId="0" fillId="0" fontId="10" numFmtId="165" xfId="0" applyFont="1" applyNumberFormat="1"/>
    <xf borderId="0" fillId="0" fontId="5" numFmtId="2" xfId="0" applyFont="1" applyNumberFormat="1"/>
    <xf borderId="1" fillId="0" fontId="5" numFmtId="4" xfId="0" applyAlignment="1" applyBorder="1" applyFont="1" applyNumberFormat="1">
      <alignment horizontal="right"/>
    </xf>
    <xf borderId="0" fillId="0" fontId="10" numFmtId="4" xfId="0" applyFont="1" applyNumberFormat="1"/>
    <xf borderId="0" fillId="0" fontId="11" numFmtId="0" xfId="0" applyAlignment="1" applyFont="1">
      <alignment horizontal="center"/>
    </xf>
    <xf borderId="2" fillId="2" fontId="6" numFmtId="0" xfId="0" applyAlignment="1" applyBorder="1" applyFill="1" applyFont="1">
      <alignment horizontal="center" vertical="center"/>
    </xf>
    <xf borderId="4" fillId="0" fontId="7" numFmtId="0" xfId="0" applyBorder="1" applyFont="1"/>
    <xf borderId="2" fillId="3" fontId="6" numFmtId="0" xfId="0" applyAlignment="1" applyBorder="1" applyFill="1" applyFont="1">
      <alignment horizontal="center" vertical="center"/>
    </xf>
    <xf borderId="1" fillId="0" fontId="12" numFmtId="0" xfId="0" applyAlignment="1" applyBorder="1" applyFont="1">
      <alignment horizontal="center" shrinkToFit="0" vertical="center" wrapText="1"/>
    </xf>
    <xf borderId="1" fillId="4" fontId="13" numFmtId="167" xfId="0" applyAlignment="1" applyBorder="1" applyFill="1" applyFont="1" applyNumberFormat="1">
      <alignment readingOrder="0"/>
    </xf>
    <xf borderId="1" fillId="0" fontId="13" numFmtId="49" xfId="0" applyAlignment="1" applyBorder="1" applyFont="1" applyNumberFormat="1">
      <alignment horizontal="center" readingOrder="0"/>
    </xf>
    <xf borderId="1" fillId="4" fontId="14" numFmtId="165" xfId="0" applyAlignment="1" applyBorder="1" applyFont="1" applyNumberFormat="1">
      <alignment readingOrder="0"/>
    </xf>
    <xf borderId="1" fillId="0" fontId="13" numFmtId="165" xfId="0" applyBorder="1" applyFont="1" applyNumberFormat="1"/>
    <xf borderId="1" fillId="4" fontId="13" numFmtId="165" xfId="0" applyBorder="1" applyFont="1" applyNumberFormat="1"/>
    <xf borderId="1" fillId="4" fontId="13" numFmtId="1" xfId="0" applyAlignment="1" applyBorder="1" applyFont="1" applyNumberFormat="1">
      <alignment horizontal="center" readingOrder="0"/>
    </xf>
    <xf borderId="1" fillId="4" fontId="15" numFmtId="10" xfId="0" applyAlignment="1" applyBorder="1" applyFont="1" applyNumberFormat="1">
      <alignment horizontal="center" shrinkToFit="0" wrapText="1"/>
    </xf>
    <xf borderId="1" fillId="4" fontId="13" numFmtId="167" xfId="0" applyBorder="1" applyFont="1" applyNumberFormat="1"/>
    <xf borderId="1" fillId="0" fontId="13" numFmtId="49" xfId="0" applyAlignment="1" applyBorder="1" applyFont="1" applyNumberFormat="1">
      <alignment horizontal="center"/>
    </xf>
    <xf borderId="5" fillId="4" fontId="5" numFmtId="0" xfId="0" applyBorder="1" applyFont="1"/>
    <xf borderId="6" fillId="4" fontId="5" numFmtId="1" xfId="0" applyAlignment="1" applyBorder="1" applyFont="1" applyNumberFormat="1">
      <alignment horizontal="center"/>
    </xf>
    <xf borderId="5" fillId="4" fontId="16" numFmtId="0" xfId="0" applyBorder="1" applyFont="1"/>
    <xf borderId="5" fillId="4" fontId="5" numFmtId="165" xfId="0" applyBorder="1" applyFont="1" applyNumberFormat="1"/>
    <xf borderId="2" fillId="5" fontId="16" numFmtId="0" xfId="0" applyAlignment="1" applyBorder="1" applyFill="1" applyFont="1">
      <alignment horizontal="left" shrinkToFit="0" vertical="center" wrapText="1"/>
    </xf>
    <xf borderId="1" fillId="5" fontId="16" numFmtId="165" xfId="0" applyAlignment="1" applyBorder="1" applyFont="1" applyNumberFormat="1">
      <alignment horizontal="center" shrinkToFit="0" vertical="center" wrapText="1"/>
    </xf>
    <xf borderId="0" fillId="0" fontId="16" numFmtId="0" xfId="0" applyAlignment="1" applyFont="1">
      <alignment horizontal="center" shrinkToFit="0" vertical="center" wrapText="1"/>
    </xf>
    <xf borderId="0" fillId="0" fontId="16" numFmtId="4" xfId="0" applyAlignment="1" applyFont="1" applyNumberFormat="1">
      <alignment horizontal="center" shrinkToFit="0" vertical="center" wrapText="1"/>
    </xf>
    <xf borderId="0" fillId="0" fontId="10" numFmtId="1" xfId="0" applyFont="1" applyNumberFormat="1"/>
    <xf borderId="0" fillId="0" fontId="16" numFmtId="165" xfId="0" applyAlignment="1" applyFont="1" applyNumberFormat="1">
      <alignment horizontal="right"/>
    </xf>
    <xf borderId="0" fillId="0" fontId="16" numFmtId="165" xfId="0" applyFont="1" applyNumberFormat="1"/>
    <xf borderId="0" fillId="0" fontId="10" numFmtId="49" xfId="0" applyFont="1" applyNumberFormat="1"/>
    <xf borderId="0" fillId="0" fontId="16" numFmtId="0" xfId="0" applyAlignment="1" applyFont="1">
      <alignment horizontal="left"/>
    </xf>
    <xf borderId="0" fillId="0" fontId="10" numFmtId="0" xfId="0" applyAlignment="1" applyFont="1">
      <alignment horizontal="center"/>
    </xf>
    <xf borderId="0" fillId="0" fontId="10" numFmtId="167" xfId="0" applyFont="1" applyNumberFormat="1"/>
    <xf borderId="7" fillId="0" fontId="10" numFmtId="0" xfId="0" applyAlignment="1" applyBorder="1" applyFont="1">
      <alignment horizontal="center"/>
    </xf>
    <xf borderId="7" fillId="0" fontId="7" numFmtId="0" xfId="0" applyBorder="1" applyFont="1"/>
    <xf borderId="7" fillId="0" fontId="10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00B050"/>
    <pageSetUpPr/>
  </sheetPr>
  <sheetViews>
    <sheetView workbookViewId="0"/>
  </sheetViews>
  <sheetFormatPr customHeight="1" defaultColWidth="14.43" defaultRowHeight="15.0"/>
  <cols>
    <col customWidth="1" min="1" max="1" width="10.71"/>
    <col customWidth="1" min="2" max="2" width="14.43"/>
    <col customWidth="1" min="3" max="3" width="24.14"/>
    <col customWidth="1" min="4" max="26" width="10.71"/>
  </cols>
  <sheetData>
    <row r="2">
      <c r="A2" s="1"/>
    </row>
    <row r="3">
      <c r="A3" s="2" t="s">
        <v>0</v>
      </c>
      <c r="B3" s="3"/>
      <c r="C3" s="4"/>
      <c r="D3" s="5"/>
      <c r="E3" s="6"/>
      <c r="F3" s="7"/>
      <c r="H3" s="8"/>
      <c r="I3" s="5"/>
      <c r="J3" s="5"/>
      <c r="K3" s="5"/>
      <c r="L3" s="5"/>
      <c r="M3" s="5"/>
      <c r="N3" s="5"/>
    </row>
    <row r="4">
      <c r="A4" s="9" t="s">
        <v>1</v>
      </c>
      <c r="B4" s="10"/>
      <c r="C4" s="11"/>
      <c r="D4" s="12"/>
      <c r="E4" s="6"/>
      <c r="F4" s="13"/>
      <c r="G4" s="14"/>
      <c r="H4" s="5"/>
      <c r="I4" s="15"/>
      <c r="J4" s="16"/>
      <c r="K4" s="16"/>
      <c r="L4" s="5"/>
      <c r="M4" s="17"/>
      <c r="N4" s="5"/>
    </row>
    <row r="5">
      <c r="A5" s="9" t="s">
        <v>2</v>
      </c>
      <c r="B5" s="10"/>
      <c r="C5" s="18">
        <v>45337.0</v>
      </c>
      <c r="D5" s="5"/>
      <c r="E5" s="6"/>
      <c r="F5" s="15"/>
      <c r="G5" s="15"/>
      <c r="H5" s="5"/>
      <c r="I5" s="5"/>
      <c r="J5" s="5"/>
      <c r="K5" s="5"/>
      <c r="L5" s="5"/>
      <c r="M5" s="5"/>
      <c r="N5" s="5"/>
    </row>
    <row r="6">
      <c r="A6" s="9" t="s">
        <v>3</v>
      </c>
      <c r="B6" s="10"/>
      <c r="C6" s="18">
        <v>45397.0</v>
      </c>
      <c r="D6" s="5"/>
      <c r="E6" s="6"/>
      <c r="F6" s="15"/>
      <c r="G6" s="15"/>
      <c r="H6" s="5"/>
      <c r="I6" s="5"/>
      <c r="J6" s="5"/>
      <c r="K6" s="5"/>
      <c r="L6" s="5"/>
      <c r="M6" s="5"/>
      <c r="N6" s="5"/>
    </row>
    <row r="7">
      <c r="A7" s="19" t="s">
        <v>4</v>
      </c>
      <c r="B7" s="10"/>
      <c r="C7" s="20">
        <v>12950.0</v>
      </c>
      <c r="D7" s="6"/>
      <c r="E7" s="21"/>
      <c r="F7" s="21"/>
      <c r="G7" s="22"/>
      <c r="H7" s="15"/>
      <c r="I7" s="5"/>
      <c r="J7" s="5"/>
      <c r="K7" s="5"/>
      <c r="L7" s="23"/>
      <c r="M7" s="15"/>
      <c r="N7" s="5"/>
    </row>
    <row r="8">
      <c r="A8" s="19" t="s">
        <v>5</v>
      </c>
      <c r="B8" s="10"/>
      <c r="C8" s="24">
        <f>+C7/30</f>
        <v>431.6666667</v>
      </c>
      <c r="D8" s="6"/>
      <c r="E8" s="25"/>
      <c r="F8" s="21"/>
      <c r="G8" s="21"/>
      <c r="H8" s="15"/>
      <c r="I8" s="5"/>
      <c r="J8" s="5"/>
      <c r="K8" s="5"/>
      <c r="L8" s="5"/>
      <c r="M8" s="5"/>
      <c r="N8" s="5"/>
    </row>
    <row r="9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</row>
    <row r="10">
      <c r="A10" s="26" t="s">
        <v>6</v>
      </c>
    </row>
    <row r="11">
      <c r="A11" s="5"/>
      <c r="B11" s="5"/>
      <c r="C11" s="5"/>
      <c r="D11" s="23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>
      <c r="A12" s="5"/>
      <c r="B12" s="5"/>
      <c r="C12" s="27" t="s">
        <v>7</v>
      </c>
      <c r="D12" s="28"/>
      <c r="E12" s="28"/>
      <c r="F12" s="28"/>
      <c r="G12" s="28"/>
      <c r="H12" s="28"/>
      <c r="I12" s="28"/>
      <c r="J12" s="10"/>
      <c r="K12" s="29" t="s">
        <v>8</v>
      </c>
      <c r="L12" s="28"/>
      <c r="M12" s="28"/>
      <c r="N12" s="10"/>
    </row>
    <row r="13">
      <c r="A13" s="30" t="s">
        <v>9</v>
      </c>
      <c r="B13" s="30" t="s">
        <v>10</v>
      </c>
      <c r="C13" s="30" t="s">
        <v>11</v>
      </c>
      <c r="D13" s="30" t="s">
        <v>12</v>
      </c>
      <c r="E13" s="30" t="s">
        <v>13</v>
      </c>
      <c r="F13" s="30" t="s">
        <v>14</v>
      </c>
      <c r="G13" s="30" t="s">
        <v>15</v>
      </c>
      <c r="H13" s="30" t="s">
        <v>16</v>
      </c>
      <c r="I13" s="30" t="s">
        <v>17</v>
      </c>
      <c r="J13" s="30" t="s">
        <v>18</v>
      </c>
      <c r="K13" s="30" t="s">
        <v>19</v>
      </c>
      <c r="L13" s="30" t="s">
        <v>20</v>
      </c>
      <c r="M13" s="30" t="s">
        <v>21</v>
      </c>
      <c r="N13" s="30" t="s">
        <v>22</v>
      </c>
    </row>
    <row r="14">
      <c r="A14" s="31">
        <v>44927.0</v>
      </c>
      <c r="B14" s="32" t="s">
        <v>23</v>
      </c>
      <c r="C14" s="33">
        <v>12950.0</v>
      </c>
      <c r="D14" s="34">
        <f t="shared" ref="D14:D19" si="2">2.5*C14/30</f>
        <v>1079.166667</v>
      </c>
      <c r="E14" s="34">
        <f t="shared" ref="E14:E19" si="3">1.25*C14/30</f>
        <v>539.5833333</v>
      </c>
      <c r="F14" s="35">
        <f t="shared" ref="F14:F19" si="4">+C14+D14+E14</f>
        <v>14568.75</v>
      </c>
      <c r="G14" s="35">
        <f t="shared" ref="G14:G19" si="5">+F14/30</f>
        <v>485.625</v>
      </c>
      <c r="H14" s="36">
        <v>60.0</v>
      </c>
      <c r="I14" s="35">
        <f t="shared" ref="I14:I19" si="6">+G14*H14</f>
        <v>29137.5</v>
      </c>
      <c r="J14" s="35">
        <f t="shared" ref="J14:K14" si="1">+I14</f>
        <v>29137.5</v>
      </c>
      <c r="K14" s="35">
        <f t="shared" si="1"/>
        <v>29137.5</v>
      </c>
      <c r="L14" s="37">
        <v>0.1738</v>
      </c>
      <c r="M14" s="35">
        <f t="shared" ref="M14:M19" si="7">+K14*L14/12</f>
        <v>422.008125</v>
      </c>
      <c r="N14" s="35">
        <f t="shared" ref="N14:N19" si="8">+M14</f>
        <v>422.008125</v>
      </c>
    </row>
    <row r="15">
      <c r="A15" s="38"/>
      <c r="B15" s="39" t="s">
        <v>24</v>
      </c>
      <c r="C15" s="33">
        <v>0.0</v>
      </c>
      <c r="D15" s="34">
        <f t="shared" si="2"/>
        <v>0</v>
      </c>
      <c r="E15" s="34">
        <f t="shared" si="3"/>
        <v>0</v>
      </c>
      <c r="F15" s="35">
        <f t="shared" si="4"/>
        <v>0</v>
      </c>
      <c r="G15" s="35">
        <f t="shared" si="5"/>
        <v>0</v>
      </c>
      <c r="H15" s="36">
        <v>0.0</v>
      </c>
      <c r="I15" s="35">
        <f t="shared" si="6"/>
        <v>0</v>
      </c>
      <c r="J15" s="35">
        <f t="shared" ref="J15:J18" si="9">+J14+I15</f>
        <v>29137.5</v>
      </c>
      <c r="K15" s="35">
        <f t="shared" ref="K15:K19" si="10">+J15</f>
        <v>29137.5</v>
      </c>
      <c r="L15" s="37">
        <v>0.1738</v>
      </c>
      <c r="M15" s="35">
        <f t="shared" si="7"/>
        <v>422.008125</v>
      </c>
      <c r="N15" s="35">
        <f t="shared" si="8"/>
        <v>422.008125</v>
      </c>
    </row>
    <row r="16">
      <c r="A16" s="38"/>
      <c r="B16" s="39" t="s">
        <v>25</v>
      </c>
      <c r="C16" s="33">
        <v>0.0</v>
      </c>
      <c r="D16" s="34">
        <f t="shared" si="2"/>
        <v>0</v>
      </c>
      <c r="E16" s="34">
        <f t="shared" si="3"/>
        <v>0</v>
      </c>
      <c r="F16" s="35">
        <f t="shared" si="4"/>
        <v>0</v>
      </c>
      <c r="G16" s="35">
        <f t="shared" si="5"/>
        <v>0</v>
      </c>
      <c r="H16" s="36">
        <v>0.0</v>
      </c>
      <c r="I16" s="35">
        <f t="shared" si="6"/>
        <v>0</v>
      </c>
      <c r="J16" s="35">
        <f t="shared" si="9"/>
        <v>29137.5</v>
      </c>
      <c r="K16" s="35">
        <f t="shared" si="10"/>
        <v>29137.5</v>
      </c>
      <c r="L16" s="37">
        <v>0.1738</v>
      </c>
      <c r="M16" s="35">
        <f t="shared" si="7"/>
        <v>422.008125</v>
      </c>
      <c r="N16" s="35">
        <f t="shared" si="8"/>
        <v>422.008125</v>
      </c>
    </row>
    <row r="17">
      <c r="A17" s="38"/>
      <c r="B17" s="39" t="s">
        <v>26</v>
      </c>
      <c r="C17" s="33">
        <v>0.0</v>
      </c>
      <c r="D17" s="34">
        <f t="shared" si="2"/>
        <v>0</v>
      </c>
      <c r="E17" s="34">
        <f t="shared" si="3"/>
        <v>0</v>
      </c>
      <c r="F17" s="35">
        <f t="shared" si="4"/>
        <v>0</v>
      </c>
      <c r="G17" s="35">
        <f t="shared" si="5"/>
        <v>0</v>
      </c>
      <c r="H17" s="36">
        <v>0.0</v>
      </c>
      <c r="I17" s="35">
        <f t="shared" si="6"/>
        <v>0</v>
      </c>
      <c r="J17" s="35">
        <f t="shared" si="9"/>
        <v>29137.5</v>
      </c>
      <c r="K17" s="35">
        <f t="shared" si="10"/>
        <v>29137.5</v>
      </c>
      <c r="L17" s="37">
        <v>0.1738</v>
      </c>
      <c r="M17" s="35">
        <f t="shared" si="7"/>
        <v>422.008125</v>
      </c>
      <c r="N17" s="35">
        <f t="shared" si="8"/>
        <v>422.008125</v>
      </c>
    </row>
    <row r="18">
      <c r="A18" s="38"/>
      <c r="B18" s="39" t="s">
        <v>27</v>
      </c>
      <c r="C18" s="33">
        <v>0.0</v>
      </c>
      <c r="D18" s="34">
        <f t="shared" si="2"/>
        <v>0</v>
      </c>
      <c r="E18" s="34">
        <f t="shared" si="3"/>
        <v>0</v>
      </c>
      <c r="F18" s="35">
        <f t="shared" si="4"/>
        <v>0</v>
      </c>
      <c r="G18" s="35">
        <f t="shared" si="5"/>
        <v>0</v>
      </c>
      <c r="H18" s="36">
        <v>0.0</v>
      </c>
      <c r="I18" s="35">
        <f t="shared" si="6"/>
        <v>0</v>
      </c>
      <c r="J18" s="35">
        <f t="shared" si="9"/>
        <v>29137.5</v>
      </c>
      <c r="K18" s="35">
        <f t="shared" si="10"/>
        <v>29137.5</v>
      </c>
      <c r="L18" s="37">
        <v>0.1738</v>
      </c>
      <c r="M18" s="35">
        <f t="shared" si="7"/>
        <v>422.008125</v>
      </c>
      <c r="N18" s="35">
        <f t="shared" si="8"/>
        <v>422.008125</v>
      </c>
    </row>
    <row r="19">
      <c r="A19" s="38"/>
      <c r="B19" s="39" t="s">
        <v>28</v>
      </c>
      <c r="C19" s="33">
        <v>0.0</v>
      </c>
      <c r="D19" s="34">
        <f t="shared" si="2"/>
        <v>0</v>
      </c>
      <c r="E19" s="34">
        <f t="shared" si="3"/>
        <v>0</v>
      </c>
      <c r="F19" s="35">
        <f t="shared" si="4"/>
        <v>0</v>
      </c>
      <c r="G19" s="35">
        <f t="shared" si="5"/>
        <v>0</v>
      </c>
      <c r="H19" s="36">
        <v>0.0</v>
      </c>
      <c r="I19" s="35">
        <f t="shared" si="6"/>
        <v>0</v>
      </c>
      <c r="J19" s="35">
        <f>+J16+I19</f>
        <v>29137.5</v>
      </c>
      <c r="K19" s="35">
        <f t="shared" si="10"/>
        <v>29137.5</v>
      </c>
      <c r="L19" s="37">
        <v>0.1738</v>
      </c>
      <c r="M19" s="35">
        <f t="shared" si="7"/>
        <v>422.008125</v>
      </c>
      <c r="N19" s="35">
        <f t="shared" si="8"/>
        <v>422.008125</v>
      </c>
    </row>
    <row r="20">
      <c r="A20" s="40"/>
      <c r="B20" s="40"/>
      <c r="C20" s="40"/>
      <c r="D20" s="40"/>
      <c r="E20" s="40"/>
      <c r="F20" s="40"/>
      <c r="G20" s="40"/>
      <c r="H20" s="41">
        <f>SUM(H14:H19)</f>
        <v>60</v>
      </c>
      <c r="I20" s="40"/>
      <c r="J20" s="42"/>
      <c r="K20" s="42"/>
      <c r="L20" s="42"/>
      <c r="M20" s="42"/>
      <c r="N20" s="43"/>
    </row>
    <row r="21" ht="15.75" customHeight="1">
      <c r="A21" s="44" t="s">
        <v>29</v>
      </c>
      <c r="B21" s="10"/>
      <c r="C21" s="45">
        <f>+J19</f>
        <v>29137.5</v>
      </c>
      <c r="D21" s="46"/>
      <c r="E21" s="47"/>
      <c r="F21" s="21"/>
      <c r="G21" s="21"/>
      <c r="H21" s="48"/>
      <c r="I21" s="21"/>
      <c r="J21" s="49"/>
      <c r="N21" s="50"/>
    </row>
    <row r="22" ht="15.75" customHeight="1">
      <c r="A22" s="44" t="s">
        <v>30</v>
      </c>
      <c r="B22" s="10"/>
      <c r="C22" s="45">
        <f>+N16</f>
        <v>422.008125</v>
      </c>
      <c r="D22" s="51"/>
      <c r="E22" s="51"/>
      <c r="F22" s="25"/>
      <c r="G22" s="25"/>
      <c r="H22" s="21"/>
      <c r="I22" s="21"/>
      <c r="J22" s="22"/>
      <c r="K22" s="21"/>
      <c r="L22" s="21"/>
      <c r="M22" s="22"/>
      <c r="N22" s="21"/>
    </row>
    <row r="23" ht="15.75" customHeight="1">
      <c r="A23" s="21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</row>
    <row r="24" ht="15.75" customHeight="1">
      <c r="A24" s="21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</row>
    <row r="25" ht="15.75" customHeight="1">
      <c r="A25" s="52" t="s">
        <v>31</v>
      </c>
      <c r="C25" s="21"/>
      <c r="D25" s="21"/>
      <c r="E25" s="52" t="s">
        <v>32</v>
      </c>
      <c r="H25" s="21"/>
      <c r="I25" s="21"/>
      <c r="J25" s="21"/>
      <c r="K25" s="52" t="s">
        <v>33</v>
      </c>
    </row>
    <row r="26" ht="15.75" customHeight="1">
      <c r="A26" s="52"/>
      <c r="B26" s="52"/>
      <c r="C26" s="21"/>
      <c r="D26" s="21"/>
      <c r="E26" s="21"/>
      <c r="F26" s="21"/>
      <c r="G26" s="21"/>
      <c r="H26" s="21"/>
      <c r="I26" s="21"/>
      <c r="J26" s="21"/>
      <c r="K26" s="53"/>
    </row>
    <row r="27" ht="15.75" customHeight="1">
      <c r="A27" s="21"/>
      <c r="B27" s="21"/>
      <c r="C27" s="54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</row>
    <row r="28" ht="15.75" customHeight="1">
      <c r="A28" s="21"/>
      <c r="B28" s="21"/>
      <c r="C28" s="54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ht="15.75" customHeight="1">
      <c r="A29" s="55"/>
      <c r="B29" s="56"/>
      <c r="C29" s="56"/>
      <c r="D29" s="21"/>
      <c r="E29" s="55"/>
      <c r="F29" s="56"/>
      <c r="G29" s="56"/>
      <c r="H29" s="21"/>
      <c r="I29" s="21"/>
      <c r="J29" s="21"/>
      <c r="K29" s="57"/>
      <c r="L29" s="57"/>
      <c r="M29" s="57"/>
      <c r="N29" s="21"/>
    </row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9">
    <mergeCell ref="A2:N2"/>
    <mergeCell ref="F3:G3"/>
    <mergeCell ref="A4:B4"/>
    <mergeCell ref="A5:B5"/>
    <mergeCell ref="A6:B6"/>
    <mergeCell ref="A7:B7"/>
    <mergeCell ref="A8:B8"/>
    <mergeCell ref="E25:G25"/>
    <mergeCell ref="K25:N25"/>
    <mergeCell ref="K26:N26"/>
    <mergeCell ref="A29:C29"/>
    <mergeCell ref="E29:G29"/>
    <mergeCell ref="A10:N10"/>
    <mergeCell ref="C12:J12"/>
    <mergeCell ref="K12:N12"/>
    <mergeCell ref="A21:B21"/>
    <mergeCell ref="J21:M21"/>
    <mergeCell ref="A22:B22"/>
    <mergeCell ref="A25:B25"/>
  </mergeCells>
  <printOptions/>
  <pageMargins bottom="0.75" footer="0.0" header="0.0" left="0.7" right="0.7" top="0.75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2015-09-29T14:19:42Z</dcterms:created>
  <dc:creator>Sra Luisa</dc:creator>
</cp:coreProperties>
</file>